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225" windowWidth="14805" windowHeight="7890"/>
  </bookViews>
  <sheets>
    <sheet name="Table1" sheetId="1" r:id="rId1"/>
  </sheets>
  <calcPr calcId="125725"/>
</workbook>
</file>

<file path=xl/calcChain.xml><?xml version="1.0" encoding="utf-8"?>
<calcChain xmlns="http://schemas.openxmlformats.org/spreadsheetml/2006/main">
  <c r="F6" i="1"/>
  <c r="F7"/>
  <c r="F40" l="1"/>
  <c r="F44" l="1"/>
  <c r="F28"/>
  <c r="F30"/>
  <c r="F29" s="1"/>
  <c r="F32"/>
  <c r="F89" l="1"/>
  <c r="F87"/>
  <c r="F85"/>
  <c r="F94"/>
  <c r="F99"/>
  <c r="F102"/>
  <c r="F107"/>
  <c r="F61"/>
  <c r="F57"/>
  <c r="F43" l="1"/>
  <c r="F65"/>
  <c r="F64" s="1"/>
  <c r="F11" l="1"/>
  <c r="F10" s="1"/>
  <c r="F9" s="1"/>
  <c r="F8" s="1"/>
  <c r="F22"/>
  <c r="F21" s="1"/>
  <c r="F20" s="1"/>
  <c r="F19" s="1"/>
  <c r="F39"/>
  <c r="F51"/>
  <c r="F50" s="1"/>
  <c r="F49" s="1"/>
  <c r="F48" s="1"/>
  <c r="F47" s="1"/>
  <c r="F70"/>
  <c r="F69" s="1"/>
  <c r="F68" s="1"/>
  <c r="F67" s="1"/>
  <c r="F106"/>
  <c r="F105" s="1"/>
  <c r="F104" s="1"/>
  <c r="F93"/>
  <c r="F92" s="1"/>
  <c r="F91" s="1"/>
  <c r="F83"/>
  <c r="F81"/>
  <c r="F79"/>
  <c r="F78" s="1"/>
  <c r="F77" s="1"/>
  <c r="F75"/>
  <c r="F74" s="1"/>
  <c r="F73" s="1"/>
  <c r="F72" s="1"/>
  <c r="F60"/>
  <c r="F59" s="1"/>
  <c r="F56"/>
  <c r="F55" s="1"/>
  <c r="F45"/>
  <c r="F37"/>
  <c r="F17"/>
  <c r="F16" s="1"/>
  <c r="F15" s="1"/>
  <c r="F14" s="1"/>
  <c r="F63" l="1"/>
  <c r="F54"/>
  <c r="F98"/>
  <c r="F97" s="1"/>
  <c r="F96" s="1"/>
  <c r="F113"/>
  <c r="F36"/>
  <c r="F35" s="1"/>
  <c r="F34" s="1"/>
  <c r="F112" l="1"/>
  <c r="F111" s="1"/>
  <c r="F110" s="1"/>
  <c r="F109" s="1"/>
</calcChain>
</file>

<file path=xl/sharedStrings.xml><?xml version="1.0" encoding="utf-8"?>
<sst xmlns="http://schemas.openxmlformats.org/spreadsheetml/2006/main" count="552" uniqueCount="145">
  <si>
    <t/>
  </si>
  <si>
    <t>рубли</t>
  </si>
  <si>
    <t>Наименование</t>
  </si>
  <si>
    <t>РЗ</t>
  </si>
  <si>
    <t>ПР</t>
  </si>
  <si>
    <t>ЦСР</t>
  </si>
  <si>
    <t>ВР</t>
  </si>
  <si>
    <t>Сумма на 2017 год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</si>
  <si>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</si>
  <si>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</si>
  <si>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</si>
  <si>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</si>
  <si>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</si>
  <si>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</si>
  <si>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99 0 00 00000</t>
  </si>
  <si>
    <t>Руководство и управление в сфере установленных функций органов государственной власти субъектов Российской Федерации, органов местного самоуправления Республики Саха (Якутия)</t>
  </si>
  <si>
    <t>99 1 00 00000</t>
  </si>
  <si>
    <t>99 1 00 11600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</si>
  <si>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</si>
  <si>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121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</si>
  <si>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</si>
  <si>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</si>
  <si>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</si>
  <si>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99 1 00 11410</t>
  </si>
  <si>
    <t>Закупка товаров, работ и услуг для обеспечения государственных (муниципальных) нужд</t>
  </si>
  <si>
    <t>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</si>
  <si>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</si>
  <si>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</si>
  <si>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122</t>
  </si>
  <si>
    <t>242</t>
  </si>
  <si>
    <t>Другие общегосударственные вопросы</t>
  </si>
  <si>
    <t>13</t>
  </si>
  <si>
    <t>Прочие непрограммные расходы</t>
  </si>
  <si>
    <t>99 5 00 00000</t>
  </si>
  <si>
    <t>99 5 00 71100</t>
  </si>
  <si>
    <t>99 5 00 91002</t>
  </si>
  <si>
    <t>Иные бюджетные ассигнования</t>
  </si>
  <si>
    <t>851</t>
  </si>
  <si>
    <t>852</t>
  </si>
  <si>
    <t>99 5 00 91010</t>
  </si>
  <si>
    <t>810</t>
  </si>
  <si>
    <t>99 5 00 91018</t>
  </si>
  <si>
    <t>НАЦИОНАЛЬНАЯ ОБОРОНА</t>
  </si>
  <si>
    <t>Мобилизационная и вневойсковая подготовка</t>
  </si>
  <si>
    <t>99 5 00 51180</t>
  </si>
  <si>
    <t>НАЦ.БЕЗОПАСНОСТЬ И ПРАВООХРАНИТЕЛЬНАЯ ДЕЯТЕЛЬНОСТЬ</t>
  </si>
  <si>
    <t>Органы юстиции</t>
  </si>
  <si>
    <t>99 5 00 59300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</si>
  <si>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</si>
  <si>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</si>
  <si>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безопасности жизнедеятельности населения Республики Саха (Якутия) на 2012-2019 годы</t>
  </si>
  <si>
    <t>90 0 00 00000</t>
  </si>
  <si>
    <t>Обеспечение пожарной безопасности, защита населения и территорий от чрезвычайных ситуаций в  Республике Саха (Якутия)</t>
  </si>
  <si>
    <t>90 2 00 00000</t>
  </si>
  <si>
    <t>90 2 00 10030</t>
  </si>
  <si>
    <t>НАЦИОНАЛЬНАЯ ЭКОНОМИКА</t>
  </si>
  <si>
    <t>Дорожное хозяйство (дорожные фонды)</t>
  </si>
  <si>
    <t>Развитие транспортного комплекса Республики Саха (Якутия) на 2012-2019 годы</t>
  </si>
  <si>
    <t>88 0 00 00000</t>
  </si>
  <si>
    <t>Дорожное хозяйство</t>
  </si>
  <si>
    <t>88 5 00 00000</t>
  </si>
  <si>
    <t>88 5 00 10100</t>
  </si>
  <si>
    <t>Другие вопросы в области национальной экономики</t>
  </si>
  <si>
    <t>12</t>
  </si>
  <si>
    <t>Управление собственностью на 2012-2019 годы</t>
  </si>
  <si>
    <t>93 0 00 00000</t>
  </si>
  <si>
    <t>Управление земельными ресурсами</t>
  </si>
  <si>
    <t>93 3 00 00000</t>
  </si>
  <si>
    <t>93 3 00 10010</t>
  </si>
  <si>
    <t>ЖИЛИЩНО-КОММУНАЛЬНОЕ ХОЗЯЙСТВО</t>
  </si>
  <si>
    <t>05</t>
  </si>
  <si>
    <t>Благоустройство</t>
  </si>
  <si>
    <t>Обеспечение качественными жилищно-коммунальными услугами и развитие электроэнергетики на 2012-2019 годы</t>
  </si>
  <si>
    <t>69 0 00 00000</t>
  </si>
  <si>
    <t>Содействие развитию благоустройства территорий муниципальных образований в Республике Саха (Якутия)</t>
  </si>
  <si>
    <t>69 8 00 00000</t>
  </si>
  <si>
    <t>69 8 00 10001</t>
  </si>
  <si>
    <t>69 8 00 10003</t>
  </si>
  <si>
    <t>69 8 00 10009</t>
  </si>
  <si>
    <t>69 8 00 6210С</t>
  </si>
  <si>
    <t>69 8 00 S210С</t>
  </si>
  <si>
    <t>КУЛЬТУРА, КИНЕМАТОГРАФИЯ</t>
  </si>
  <si>
    <t>08</t>
  </si>
  <si>
    <t>Другие вопросы в области культуры, кинематографии</t>
  </si>
  <si>
    <t>Создание условий для духовно-культурного развития народов Якутии на 2012-2019 годы</t>
  </si>
  <si>
    <t>74 0 00 00000</t>
  </si>
  <si>
    <t>Обеспечение развития культурно-досуговой деятельности</t>
  </si>
  <si>
    <t>74 2 00 00000</t>
  </si>
  <si>
    <t>74 2 00 11013</t>
  </si>
  <si>
    <t>СОЦИАЛЬНАЯ ПОЛИТИКА</t>
  </si>
  <si>
    <t>10</t>
  </si>
  <si>
    <t>Социальное обеспечение населения</t>
  </si>
  <si>
    <t>Социальная поддержка граждан в Республике Саха (Якутия) на 2012-2019 годы</t>
  </si>
  <si>
    <t>65 0 00 00000</t>
  </si>
  <si>
    <t>Социальная поддержка и повышение качества жизни малоимущих граждан</t>
  </si>
  <si>
    <t>65 4 00 00000</t>
  </si>
  <si>
    <t>65 4 00 10050</t>
  </si>
  <si>
    <t>Социальное обеспечение и иные выплаты населению</t>
  </si>
  <si>
    <t>321</t>
  </si>
  <si>
    <t>Меры социальной поддержки отдельных категорий граждан</t>
  </si>
  <si>
    <t>65 5 00 00000</t>
  </si>
  <si>
    <t>65 5 00 70500</t>
  </si>
  <si>
    <t>ФИЗИЧЕСКАЯ КУЛЬТУРА И СПОРТ</t>
  </si>
  <si>
    <t>11</t>
  </si>
  <si>
    <t>Другие вопросы в области физической культуры и спорта</t>
  </si>
  <si>
    <t>Развитие физической культуры и спорта в Республике Саха (Якутия) на 2014-2016 годы</t>
  </si>
  <si>
    <t>98 0 00 00000</t>
  </si>
  <si>
    <t>Развитие массового спорта</t>
  </si>
  <si>
    <t>98 2 00 00000</t>
  </si>
  <si>
    <t>98 2 00 10080</t>
  </si>
  <si>
    <t>МБТ ОБЩЕГО ХАРАКТЕРА БЮДЖЕТАМ СУБЪЕКТОВ РФ И МО</t>
  </si>
  <si>
    <t>14</t>
  </si>
  <si>
    <t>Прочие межбюджетные трансферты общего характера</t>
  </si>
  <si>
    <t>Межбюджетные трансферты</t>
  </si>
  <si>
    <t>99 6 00 00000</t>
  </si>
  <si>
    <t>99 6 00 88510</t>
  </si>
  <si>
    <t>540</t>
  </si>
  <si>
    <t>Распределение бюджетных ассигнований по разделам, подразделам, целевым статьям и видам 
расходов классификации расходов бюджета на 2017 год</t>
  </si>
  <si>
    <t>Субвенция на отдельные государственные полномочия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</si>
  <si>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99 5 00 0000 0</t>
  </si>
  <si>
    <t>Прочая закупка товаров, работ и услуг для обеспечения государственных (муниципальных) нужд</t>
  </si>
  <si>
    <t>99 5 00 6336 0</t>
  </si>
  <si>
    <t>99 5 00 9100 5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</si>
  <si>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 (за счет средств ГБ)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</si>
  <si>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 (за счет средств МБ)</t>
  </si>
  <si>
    <t>Прочие мероприятия по благоустройству</t>
  </si>
  <si>
    <t>Организация и содержание мест захоронения</t>
  </si>
  <si>
    <t>Содержание и ремонт объектов уличного освещения</t>
  </si>
  <si>
    <t>Формирование собственности Республики Саха (Якутия) и муниципальных образований на земельные участки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</si>
  <si>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</si>
  <si>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Выполнение других обязательств муниципальных образований</t>
  </si>
  <si>
    <t>Субсидии на возмещение затрат или недополученных доходов организациям жилищно-коммунального хозяйства</t>
  </si>
  <si>
    <t>Расходы по управлению муниицпальным имуществом и земельными ресурсами</t>
  </si>
  <si>
    <t>Резервный фонд местной администрации</t>
  </si>
  <si>
    <t>Расходы на содержание органов местного самоуправления</t>
  </si>
  <si>
    <t>Глава муниципального образования</t>
  </si>
  <si>
    <t>Обеспечение проведения выборов и референдумов</t>
  </si>
  <si>
    <t>07</t>
  </si>
  <si>
    <t>Проведение выборов и референдумов</t>
  </si>
  <si>
    <t>99 3 00 00000</t>
  </si>
  <si>
    <t>Проведение выборов и референдумов депутатов</t>
  </si>
  <si>
    <t>99 3 00 10030</t>
  </si>
  <si>
    <t>Проведение выборов и референдумов глав</t>
  </si>
  <si>
    <t>99 3 00 10040</t>
  </si>
  <si>
    <t>Приложение № 7
к решению сессии Алмазнинского поселкового Совета депутатов
№ 31-2 от «20» декабря 2016  года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</si>
</sst>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#,##0.00_ ;\-#,##0.00\ "/>
  </numFmts>
  <fonts count="8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rgb="FFFFFFFF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42">
    <xf numFmtId="164" fontId="0" fillId="0" borderId="0" xfId="0" applyNumberFormat="1" applyFont="1" applyFill="1" applyAlignment="1">
      <alignment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0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left"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horizontal="right" vertical="top" wrapText="1"/>
    </xf>
    <xf numFmtId="164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164" fontId="0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" fontId="0" fillId="0" borderId="4" xfId="0" applyNumberFormat="1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2" fillId="4" borderId="1" xfId="0" applyNumberFormat="1" applyFont="1" applyFill="1" applyBorder="1" applyAlignment="1">
      <alignment horizontal="right" vertical="top" wrapText="1"/>
    </xf>
    <xf numFmtId="0" fontId="6" fillId="5" borderId="1" xfId="0" applyNumberFormat="1" applyFont="1" applyFill="1" applyBorder="1" applyAlignment="1">
      <alignment horizontal="left" vertical="top" wrapText="1"/>
    </xf>
    <xf numFmtId="0" fontId="6" fillId="6" borderId="1" xfId="0" applyNumberFormat="1" applyFont="1" applyFill="1" applyBorder="1" applyAlignment="1">
      <alignment horizontal="center" vertical="top" wrapText="1"/>
    </xf>
    <xf numFmtId="49" fontId="6" fillId="6" borderId="1" xfId="0" applyNumberFormat="1" applyFont="1" applyFill="1" applyBorder="1" applyAlignment="1">
      <alignment horizontal="center" vertical="top" wrapText="1"/>
    </xf>
    <xf numFmtId="49" fontId="6" fillId="6" borderId="2" xfId="0" applyNumberFormat="1" applyFont="1" applyFill="1" applyBorder="1" applyAlignment="1">
      <alignment horizontal="center" vertical="top" wrapText="1"/>
    </xf>
    <xf numFmtId="165" fontId="2" fillId="6" borderId="3" xfId="0" applyNumberFormat="1" applyFont="1" applyFill="1" applyBorder="1" applyAlignment="1">
      <alignment vertical="top" wrapText="1"/>
    </xf>
    <xf numFmtId="0" fontId="6" fillId="6" borderId="1" xfId="0" applyNumberFormat="1" applyFont="1" applyFill="1" applyBorder="1" applyAlignment="1">
      <alignment horizontal="left" vertical="top" wrapText="1"/>
    </xf>
    <xf numFmtId="0" fontId="7" fillId="6" borderId="1" xfId="0" applyNumberFormat="1" applyFont="1" applyFill="1" applyBorder="1" applyAlignment="1">
      <alignment vertical="top" wrapText="1"/>
    </xf>
    <xf numFmtId="0" fontId="7" fillId="6" borderId="1" xfId="0" applyNumberFormat="1" applyFont="1" applyFill="1" applyBorder="1" applyAlignment="1">
      <alignment horizontal="center" vertical="top" wrapText="1"/>
    </xf>
    <xf numFmtId="49" fontId="7" fillId="6" borderId="1" xfId="0" applyNumberFormat="1" applyFont="1" applyFill="1" applyBorder="1" applyAlignment="1">
      <alignment horizontal="center" vertical="top" wrapText="1"/>
    </xf>
    <xf numFmtId="49" fontId="7" fillId="6" borderId="2" xfId="0" applyNumberFormat="1" applyFont="1" applyFill="1" applyBorder="1" applyAlignment="1">
      <alignment horizontal="center" vertical="top" wrapText="1"/>
    </xf>
    <xf numFmtId="165" fontId="4" fillId="6" borderId="3" xfId="0" applyNumberFormat="1" applyFont="1" applyFill="1" applyBorder="1" applyAlignment="1">
      <alignment vertical="top" wrapText="1"/>
    </xf>
    <xf numFmtId="165" fontId="2" fillId="4" borderId="3" xfId="0" applyNumberFormat="1" applyFont="1" applyFill="1" applyBorder="1" applyAlignment="1">
      <alignment vertical="top" wrapText="1"/>
    </xf>
    <xf numFmtId="4" fontId="2" fillId="4" borderId="5" xfId="0" applyNumberFormat="1" applyFont="1" applyFill="1" applyBorder="1" applyAlignment="1">
      <alignment horizontal="right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3"/>
  <sheetViews>
    <sheetView tabSelected="1" view="pageBreakPreview" zoomScaleNormal="100" zoomScaleSheetLayoutView="100" workbookViewId="0">
      <selection activeCell="A2" sqref="A2:F2"/>
    </sheetView>
  </sheetViews>
  <sheetFormatPr defaultRowHeight="12.75"/>
  <cols>
    <col min="1" max="1" width="59.83203125" customWidth="1"/>
    <col min="2" max="2" width="6.1640625" customWidth="1"/>
    <col min="3" max="3" width="6" customWidth="1"/>
    <col min="4" max="4" width="17.6640625" customWidth="1"/>
    <col min="5" max="5" width="6.6640625" customWidth="1"/>
    <col min="6" max="6" width="21" customWidth="1"/>
    <col min="7" max="7" width="15.5" bestFit="1" customWidth="1"/>
  </cols>
  <sheetData>
    <row r="1" spans="1:6">
      <c r="A1" t="s">
        <v>0</v>
      </c>
    </row>
    <row r="2" spans="1:6" ht="48.6" customHeight="1">
      <c r="A2" s="41" t="s">
        <v>144</v>
      </c>
      <c r="B2" s="39"/>
      <c r="C2" s="39"/>
      <c r="D2" s="39"/>
      <c r="E2" s="39"/>
      <c r="F2" s="39"/>
    </row>
    <row r="3" spans="1:6" ht="40.9" customHeight="1">
      <c r="A3" s="40" t="s">
        <v>117</v>
      </c>
      <c r="B3" s="40"/>
      <c r="C3" s="40"/>
      <c r="D3" s="40"/>
      <c r="E3" s="40"/>
      <c r="F3" s="40"/>
    </row>
    <row r="4" spans="1:6" ht="22.5" customHeight="1">
      <c r="A4" s="2" t="s">
        <v>0</v>
      </c>
      <c r="B4" s="2" t="s">
        <v>0</v>
      </c>
      <c r="C4" s="2" t="s">
        <v>0</v>
      </c>
      <c r="D4" s="2" t="s">
        <v>0</v>
      </c>
      <c r="E4" s="2" t="s">
        <v>0</v>
      </c>
      <c r="F4" s="1" t="s">
        <v>1</v>
      </c>
    </row>
    <row r="5" spans="1:6" ht="71.099999999999994" customHeight="1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</row>
    <row r="6" spans="1:6" ht="22.7" customHeight="1">
      <c r="A6" s="4" t="s">
        <v>8</v>
      </c>
      <c r="B6" s="5" t="s">
        <v>0</v>
      </c>
      <c r="C6" s="5" t="s">
        <v>0</v>
      </c>
      <c r="D6" s="5" t="s">
        <v>0</v>
      </c>
      <c r="E6" s="5" t="s">
        <v>0</v>
      </c>
      <c r="F6" s="6">
        <f>F7+F47+F54+F63+F77+F91+F96+F104+F109</f>
        <v>21828087.91</v>
      </c>
    </row>
    <row r="7" spans="1:6" ht="14.45" customHeight="1">
      <c r="A7" s="7" t="s">
        <v>9</v>
      </c>
      <c r="B7" s="8" t="s">
        <v>10</v>
      </c>
      <c r="C7" s="8" t="s">
        <v>0</v>
      </c>
      <c r="D7" s="8" t="s">
        <v>0</v>
      </c>
      <c r="E7" s="8" t="s">
        <v>0</v>
      </c>
      <c r="F7" s="24">
        <f>F8+F14+F19+F28+F34</f>
        <v>14625655.770000001</v>
      </c>
    </row>
    <row r="8" spans="1:6" ht="28.9" customHeight="1">
      <c r="A8" s="7" t="s">
        <v>11</v>
      </c>
      <c r="B8" s="8" t="s">
        <v>10</v>
      </c>
      <c r="C8" s="8" t="s">
        <v>12</v>
      </c>
      <c r="D8" s="8" t="s">
        <v>0</v>
      </c>
      <c r="E8" s="8" t="s">
        <v>0</v>
      </c>
      <c r="F8" s="25">
        <f>F9</f>
        <v>1651113.43</v>
      </c>
    </row>
    <row r="9" spans="1:6" ht="14.45" customHeight="1">
      <c r="A9" s="10" t="s">
        <v>13</v>
      </c>
      <c r="B9" s="8" t="s">
        <v>10</v>
      </c>
      <c r="C9" s="8" t="s">
        <v>12</v>
      </c>
      <c r="D9" s="8" t="s">
        <v>14</v>
      </c>
      <c r="E9" s="8" t="s">
        <v>0</v>
      </c>
      <c r="F9" s="9">
        <f>F10</f>
        <v>1651113.43</v>
      </c>
    </row>
    <row r="10" spans="1:6" ht="57.6" customHeight="1">
      <c r="A10" s="10" t="s">
        <v>15</v>
      </c>
      <c r="B10" s="8" t="s">
        <v>10</v>
      </c>
      <c r="C10" s="8" t="s">
        <v>12</v>
      </c>
      <c r="D10" s="8" t="s">
        <v>16</v>
      </c>
      <c r="E10" s="8" t="s">
        <v>0</v>
      </c>
      <c r="F10" s="9">
        <f>F11</f>
        <v>1651113.43</v>
      </c>
    </row>
    <row r="11" spans="1:6" ht="14.45" customHeight="1">
      <c r="A11" s="10" t="s">
        <v>135</v>
      </c>
      <c r="B11" s="8" t="s">
        <v>10</v>
      </c>
      <c r="C11" s="8" t="s">
        <v>12</v>
      </c>
      <c r="D11" s="8" t="s">
        <v>17</v>
      </c>
      <c r="E11" s="11" t="s">
        <v>0</v>
      </c>
      <c r="F11" s="9">
        <f>F12+F13</f>
        <v>1651113.43</v>
      </c>
    </row>
    <row r="12" spans="1:6" ht="57.6" customHeight="1">
      <c r="A12" s="12" t="s">
        <v>18</v>
      </c>
      <c r="B12" s="13" t="s">
        <v>10</v>
      </c>
      <c r="C12" s="13" t="s">
        <v>12</v>
      </c>
      <c r="D12" s="13" t="s">
        <v>17</v>
      </c>
      <c r="E12" s="13" t="s">
        <v>19</v>
      </c>
      <c r="F12" s="14">
        <v>1268136.27</v>
      </c>
    </row>
    <row r="13" spans="1:6" ht="57.6" customHeight="1">
      <c r="A13" s="12" t="s">
        <v>18</v>
      </c>
      <c r="B13" s="13" t="s">
        <v>10</v>
      </c>
      <c r="C13" s="13" t="s">
        <v>12</v>
      </c>
      <c r="D13" s="13" t="s">
        <v>17</v>
      </c>
      <c r="E13" s="13" t="s">
        <v>20</v>
      </c>
      <c r="F13" s="14">
        <v>382977.16</v>
      </c>
    </row>
    <row r="14" spans="1:6" ht="43.35" customHeight="1">
      <c r="A14" s="7" t="s">
        <v>21</v>
      </c>
      <c r="B14" s="8" t="s">
        <v>10</v>
      </c>
      <c r="C14" s="8" t="s">
        <v>22</v>
      </c>
      <c r="D14" s="8" t="s">
        <v>0</v>
      </c>
      <c r="E14" s="8" t="s">
        <v>0</v>
      </c>
      <c r="F14" s="25">
        <f>F15</f>
        <v>205000</v>
      </c>
    </row>
    <row r="15" spans="1:6" ht="14.45" customHeight="1">
      <c r="A15" s="10" t="s">
        <v>13</v>
      </c>
      <c r="B15" s="8" t="s">
        <v>10</v>
      </c>
      <c r="C15" s="8" t="s">
        <v>22</v>
      </c>
      <c r="D15" s="8" t="s">
        <v>14</v>
      </c>
      <c r="E15" s="8" t="s">
        <v>0</v>
      </c>
      <c r="F15" s="9">
        <f>F16</f>
        <v>205000</v>
      </c>
    </row>
    <row r="16" spans="1:6" ht="57.6" customHeight="1">
      <c r="A16" s="10" t="s">
        <v>15</v>
      </c>
      <c r="B16" s="8" t="s">
        <v>10</v>
      </c>
      <c r="C16" s="8" t="s">
        <v>22</v>
      </c>
      <c r="D16" s="8" t="s">
        <v>16</v>
      </c>
      <c r="E16" s="8" t="s">
        <v>0</v>
      </c>
      <c r="F16" s="9">
        <f>F17</f>
        <v>205000</v>
      </c>
    </row>
    <row r="17" spans="1:6" ht="14.45" customHeight="1">
      <c r="A17" s="10" t="s">
        <v>134</v>
      </c>
      <c r="B17" s="8" t="s">
        <v>10</v>
      </c>
      <c r="C17" s="8" t="s">
        <v>22</v>
      </c>
      <c r="D17" s="8" t="s">
        <v>23</v>
      </c>
      <c r="E17" s="11" t="s">
        <v>0</v>
      </c>
      <c r="F17" s="9">
        <f>F18</f>
        <v>205000</v>
      </c>
    </row>
    <row r="18" spans="1:6" ht="28.9" customHeight="1">
      <c r="A18" s="12" t="s">
        <v>24</v>
      </c>
      <c r="B18" s="13" t="s">
        <v>10</v>
      </c>
      <c r="C18" s="13" t="s">
        <v>22</v>
      </c>
      <c r="D18" s="13" t="s">
        <v>23</v>
      </c>
      <c r="E18" s="13" t="s">
        <v>25</v>
      </c>
      <c r="F18" s="14">
        <v>205000</v>
      </c>
    </row>
    <row r="19" spans="1:6" ht="57.6" customHeight="1">
      <c r="A19" s="7" t="s">
        <v>26</v>
      </c>
      <c r="B19" s="8" t="s">
        <v>10</v>
      </c>
      <c r="C19" s="8" t="s">
        <v>27</v>
      </c>
      <c r="D19" s="8" t="s">
        <v>0</v>
      </c>
      <c r="E19" s="8" t="s">
        <v>0</v>
      </c>
      <c r="F19" s="25">
        <f>F20</f>
        <v>7774809.2700000005</v>
      </c>
    </row>
    <row r="20" spans="1:6" ht="14.45" customHeight="1">
      <c r="A20" s="10" t="s">
        <v>13</v>
      </c>
      <c r="B20" s="8" t="s">
        <v>10</v>
      </c>
      <c r="C20" s="8" t="s">
        <v>27</v>
      </c>
      <c r="D20" s="8" t="s">
        <v>14</v>
      </c>
      <c r="E20" s="8" t="s">
        <v>0</v>
      </c>
      <c r="F20" s="9">
        <f>F21</f>
        <v>7774809.2700000005</v>
      </c>
    </row>
    <row r="21" spans="1:6" ht="57.6" customHeight="1">
      <c r="A21" s="10" t="s">
        <v>15</v>
      </c>
      <c r="B21" s="8" t="s">
        <v>10</v>
      </c>
      <c r="C21" s="8" t="s">
        <v>27</v>
      </c>
      <c r="D21" s="8" t="s">
        <v>16</v>
      </c>
      <c r="E21" s="8" t="s">
        <v>0</v>
      </c>
      <c r="F21" s="9">
        <f>F22</f>
        <v>7774809.2700000005</v>
      </c>
    </row>
    <row r="22" spans="1:6" ht="14.45" customHeight="1">
      <c r="A22" s="10" t="s">
        <v>134</v>
      </c>
      <c r="B22" s="8" t="s">
        <v>10</v>
      </c>
      <c r="C22" s="8" t="s">
        <v>27</v>
      </c>
      <c r="D22" s="8" t="s">
        <v>23</v>
      </c>
      <c r="E22" s="11" t="s">
        <v>0</v>
      </c>
      <c r="F22" s="9">
        <f>F23+F24+F25+F26+F27</f>
        <v>7774809.2700000005</v>
      </c>
    </row>
    <row r="23" spans="1:6" ht="57.6" customHeight="1">
      <c r="A23" s="12" t="s">
        <v>18</v>
      </c>
      <c r="B23" s="13" t="s">
        <v>10</v>
      </c>
      <c r="C23" s="13" t="s">
        <v>27</v>
      </c>
      <c r="D23" s="13" t="s">
        <v>23</v>
      </c>
      <c r="E23" s="13" t="s">
        <v>19</v>
      </c>
      <c r="F23" s="14">
        <v>3390614.65</v>
      </c>
    </row>
    <row r="24" spans="1:6" ht="57.6" customHeight="1">
      <c r="A24" s="12" t="s">
        <v>18</v>
      </c>
      <c r="B24" s="13" t="s">
        <v>10</v>
      </c>
      <c r="C24" s="13" t="s">
        <v>27</v>
      </c>
      <c r="D24" s="13" t="s">
        <v>23</v>
      </c>
      <c r="E24" s="13" t="s">
        <v>28</v>
      </c>
      <c r="F24" s="14">
        <v>832000</v>
      </c>
    </row>
    <row r="25" spans="1:6" ht="57.6" customHeight="1">
      <c r="A25" s="12" t="s">
        <v>18</v>
      </c>
      <c r="B25" s="13" t="s">
        <v>10</v>
      </c>
      <c r="C25" s="13" t="s">
        <v>27</v>
      </c>
      <c r="D25" s="13" t="s">
        <v>23</v>
      </c>
      <c r="E25" s="13" t="s">
        <v>20</v>
      </c>
      <c r="F25" s="14">
        <v>1023965.62</v>
      </c>
    </row>
    <row r="26" spans="1:6" ht="28.9" customHeight="1">
      <c r="A26" s="12" t="s">
        <v>24</v>
      </c>
      <c r="B26" s="13" t="s">
        <v>10</v>
      </c>
      <c r="C26" s="13" t="s">
        <v>27</v>
      </c>
      <c r="D26" s="13" t="s">
        <v>23</v>
      </c>
      <c r="E26" s="13" t="s">
        <v>29</v>
      </c>
      <c r="F26" s="14">
        <v>900000</v>
      </c>
    </row>
    <row r="27" spans="1:6" ht="28.9" customHeight="1">
      <c r="A27" s="12" t="s">
        <v>24</v>
      </c>
      <c r="B27" s="13" t="s">
        <v>10</v>
      </c>
      <c r="C27" s="13" t="s">
        <v>27</v>
      </c>
      <c r="D27" s="13" t="s">
        <v>23</v>
      </c>
      <c r="E27" s="13" t="s">
        <v>25</v>
      </c>
      <c r="F27" s="23">
        <v>1628229</v>
      </c>
    </row>
    <row r="28" spans="1:6" ht="28.9" customHeight="1">
      <c r="A28" s="26" t="s">
        <v>136</v>
      </c>
      <c r="B28" s="27" t="s">
        <v>10</v>
      </c>
      <c r="C28" s="28" t="s">
        <v>137</v>
      </c>
      <c r="D28" s="27" t="s">
        <v>0</v>
      </c>
      <c r="E28" s="29" t="s">
        <v>0</v>
      </c>
      <c r="F28" s="37">
        <f>F29</f>
        <v>500000</v>
      </c>
    </row>
    <row r="29" spans="1:6" ht="28.9" customHeight="1">
      <c r="A29" s="31" t="s">
        <v>138</v>
      </c>
      <c r="B29" s="27" t="s">
        <v>10</v>
      </c>
      <c r="C29" s="28" t="s">
        <v>137</v>
      </c>
      <c r="D29" s="27" t="s">
        <v>139</v>
      </c>
      <c r="E29" s="29" t="s">
        <v>0</v>
      </c>
      <c r="F29" s="30">
        <f>F30+F32</f>
        <v>500000</v>
      </c>
    </row>
    <row r="30" spans="1:6" ht="28.9" customHeight="1">
      <c r="A30" s="31" t="s">
        <v>140</v>
      </c>
      <c r="B30" s="27" t="s">
        <v>10</v>
      </c>
      <c r="C30" s="28" t="s">
        <v>137</v>
      </c>
      <c r="D30" s="27" t="s">
        <v>141</v>
      </c>
      <c r="E30" s="29" t="s">
        <v>0</v>
      </c>
      <c r="F30" s="30">
        <f>F31</f>
        <v>300000</v>
      </c>
    </row>
    <row r="31" spans="1:6" ht="28.9" customHeight="1">
      <c r="A31" s="32" t="s">
        <v>120</v>
      </c>
      <c r="B31" s="33" t="s">
        <v>10</v>
      </c>
      <c r="C31" s="34" t="s">
        <v>137</v>
      </c>
      <c r="D31" s="33" t="s">
        <v>141</v>
      </c>
      <c r="E31" s="35" t="s">
        <v>25</v>
      </c>
      <c r="F31" s="36">
        <v>300000</v>
      </c>
    </row>
    <row r="32" spans="1:6" ht="28.9" customHeight="1">
      <c r="A32" s="31" t="s">
        <v>142</v>
      </c>
      <c r="B32" s="27" t="s">
        <v>10</v>
      </c>
      <c r="C32" s="28" t="s">
        <v>137</v>
      </c>
      <c r="D32" s="27" t="s">
        <v>143</v>
      </c>
      <c r="E32" s="29" t="s">
        <v>0</v>
      </c>
      <c r="F32" s="30">
        <f>F33</f>
        <v>200000</v>
      </c>
    </row>
    <row r="33" spans="1:6" ht="28.9" customHeight="1">
      <c r="A33" s="32" t="s">
        <v>120</v>
      </c>
      <c r="B33" s="33" t="s">
        <v>10</v>
      </c>
      <c r="C33" s="34" t="s">
        <v>137</v>
      </c>
      <c r="D33" s="33" t="s">
        <v>143</v>
      </c>
      <c r="E33" s="35" t="s">
        <v>25</v>
      </c>
      <c r="F33" s="36">
        <v>200000</v>
      </c>
    </row>
    <row r="34" spans="1:6" ht="14.45" customHeight="1">
      <c r="A34" s="7" t="s">
        <v>30</v>
      </c>
      <c r="B34" s="8" t="s">
        <v>10</v>
      </c>
      <c r="C34" s="8" t="s">
        <v>31</v>
      </c>
      <c r="D34" s="8" t="s">
        <v>0</v>
      </c>
      <c r="E34" s="8" t="s">
        <v>0</v>
      </c>
      <c r="F34" s="38">
        <f>F35</f>
        <v>4494733.07</v>
      </c>
    </row>
    <row r="35" spans="1:6" ht="14.45" customHeight="1">
      <c r="A35" s="10" t="s">
        <v>13</v>
      </c>
      <c r="B35" s="8" t="s">
        <v>10</v>
      </c>
      <c r="C35" s="8" t="s">
        <v>31</v>
      </c>
      <c r="D35" s="8" t="s">
        <v>14</v>
      </c>
      <c r="E35" s="8" t="s">
        <v>0</v>
      </c>
      <c r="F35" s="9">
        <f>F36</f>
        <v>4494733.07</v>
      </c>
    </row>
    <row r="36" spans="1:6" ht="14.45" customHeight="1">
      <c r="A36" s="10" t="s">
        <v>32</v>
      </c>
      <c r="B36" s="8" t="s">
        <v>10</v>
      </c>
      <c r="C36" s="8" t="s">
        <v>31</v>
      </c>
      <c r="D36" s="8" t="s">
        <v>33</v>
      </c>
      <c r="E36" s="8" t="s">
        <v>0</v>
      </c>
      <c r="F36" s="9">
        <f>F37+F39+F43+F45</f>
        <v>4494733.07</v>
      </c>
    </row>
    <row r="37" spans="1:6" ht="14.45" customHeight="1">
      <c r="A37" s="10" t="s">
        <v>133</v>
      </c>
      <c r="B37" s="8" t="s">
        <v>10</v>
      </c>
      <c r="C37" s="8" t="s">
        <v>31</v>
      </c>
      <c r="D37" s="8" t="s">
        <v>34</v>
      </c>
      <c r="E37" s="11" t="s">
        <v>0</v>
      </c>
      <c r="F37" s="9">
        <f>F38</f>
        <v>50000</v>
      </c>
    </row>
    <row r="38" spans="1:6" ht="28.9" customHeight="1">
      <c r="A38" s="12" t="s">
        <v>24</v>
      </c>
      <c r="B38" s="13" t="s">
        <v>10</v>
      </c>
      <c r="C38" s="13" t="s">
        <v>31</v>
      </c>
      <c r="D38" s="13" t="s">
        <v>34</v>
      </c>
      <c r="E38" s="13" t="s">
        <v>25</v>
      </c>
      <c r="F38" s="14">
        <v>50000</v>
      </c>
    </row>
    <row r="39" spans="1:6" ht="28.5" customHeight="1">
      <c r="A39" s="10" t="s">
        <v>132</v>
      </c>
      <c r="B39" s="8" t="s">
        <v>10</v>
      </c>
      <c r="C39" s="8" t="s">
        <v>31</v>
      </c>
      <c r="D39" s="8" t="s">
        <v>35</v>
      </c>
      <c r="E39" s="11" t="s">
        <v>0</v>
      </c>
      <c r="F39" s="9">
        <f>F40+F41+F42</f>
        <v>3900500</v>
      </c>
    </row>
    <row r="40" spans="1:6" ht="28.9" customHeight="1">
      <c r="A40" s="12" t="s">
        <v>24</v>
      </c>
      <c r="B40" s="13" t="s">
        <v>10</v>
      </c>
      <c r="C40" s="13" t="s">
        <v>31</v>
      </c>
      <c r="D40" s="13" t="s">
        <v>35</v>
      </c>
      <c r="E40" s="13" t="s">
        <v>25</v>
      </c>
      <c r="F40" s="14">
        <f>2660500+170000+1000000</f>
        <v>3830500</v>
      </c>
    </row>
    <row r="41" spans="1:6" ht="14.45" customHeight="1">
      <c r="A41" s="12" t="s">
        <v>36</v>
      </c>
      <c r="B41" s="13" t="s">
        <v>10</v>
      </c>
      <c r="C41" s="13" t="s">
        <v>31</v>
      </c>
      <c r="D41" s="13" t="s">
        <v>35</v>
      </c>
      <c r="E41" s="13" t="s">
        <v>37</v>
      </c>
      <c r="F41" s="14">
        <v>30000</v>
      </c>
    </row>
    <row r="42" spans="1:6" ht="14.45" customHeight="1">
      <c r="A42" s="12" t="s">
        <v>36</v>
      </c>
      <c r="B42" s="13" t="s">
        <v>10</v>
      </c>
      <c r="C42" s="13" t="s">
        <v>31</v>
      </c>
      <c r="D42" s="13" t="s">
        <v>35</v>
      </c>
      <c r="E42" s="13" t="s">
        <v>38</v>
      </c>
      <c r="F42" s="14">
        <v>40000</v>
      </c>
    </row>
    <row r="43" spans="1:6" ht="29.25" customHeight="1">
      <c r="A43" s="10" t="s">
        <v>131</v>
      </c>
      <c r="B43" s="8" t="s">
        <v>10</v>
      </c>
      <c r="C43" s="8" t="s">
        <v>31</v>
      </c>
      <c r="D43" s="8" t="s">
        <v>39</v>
      </c>
      <c r="E43" s="11" t="s">
        <v>0</v>
      </c>
      <c r="F43" s="9">
        <f>F44</f>
        <v>444233.06999999995</v>
      </c>
    </row>
    <row r="44" spans="1:6" ht="14.45" customHeight="1">
      <c r="A44" s="12" t="s">
        <v>36</v>
      </c>
      <c r="B44" s="13" t="s">
        <v>10</v>
      </c>
      <c r="C44" s="13" t="s">
        <v>31</v>
      </c>
      <c r="D44" s="13" t="s">
        <v>39</v>
      </c>
      <c r="E44" s="13" t="s">
        <v>40</v>
      </c>
      <c r="F44" s="14">
        <f>1200000-35196.06-170000-50570.87-500000</f>
        <v>444233.06999999995</v>
      </c>
    </row>
    <row r="45" spans="1:6" ht="14.45" customHeight="1">
      <c r="A45" s="10" t="s">
        <v>130</v>
      </c>
      <c r="B45" s="8" t="s">
        <v>10</v>
      </c>
      <c r="C45" s="8" t="s">
        <v>31</v>
      </c>
      <c r="D45" s="8" t="s">
        <v>41</v>
      </c>
      <c r="E45" s="11" t="s">
        <v>0</v>
      </c>
      <c r="F45" s="9">
        <f>F46</f>
        <v>100000</v>
      </c>
    </row>
    <row r="46" spans="1:6" ht="28.9" customHeight="1">
      <c r="A46" s="12" t="s">
        <v>24</v>
      </c>
      <c r="B46" s="13" t="s">
        <v>10</v>
      </c>
      <c r="C46" s="13" t="s">
        <v>31</v>
      </c>
      <c r="D46" s="13" t="s">
        <v>41</v>
      </c>
      <c r="E46" s="13" t="s">
        <v>25</v>
      </c>
      <c r="F46" s="14">
        <v>100000</v>
      </c>
    </row>
    <row r="47" spans="1:6" ht="14.45" customHeight="1">
      <c r="A47" s="7" t="s">
        <v>42</v>
      </c>
      <c r="B47" s="8" t="s">
        <v>12</v>
      </c>
      <c r="C47" s="8" t="s">
        <v>0</v>
      </c>
      <c r="D47" s="8" t="s">
        <v>0</v>
      </c>
      <c r="E47" s="8" t="s">
        <v>0</v>
      </c>
      <c r="F47" s="9">
        <f>F48</f>
        <v>489700</v>
      </c>
    </row>
    <row r="48" spans="1:6" ht="14.45" customHeight="1">
      <c r="A48" s="7" t="s">
        <v>43</v>
      </c>
      <c r="B48" s="8" t="s">
        <v>12</v>
      </c>
      <c r="C48" s="8" t="s">
        <v>22</v>
      </c>
      <c r="D48" s="8" t="s">
        <v>0</v>
      </c>
      <c r="E48" s="8" t="s">
        <v>0</v>
      </c>
      <c r="F48" s="9">
        <f>F49</f>
        <v>489700</v>
      </c>
    </row>
    <row r="49" spans="1:6" ht="14.45" customHeight="1">
      <c r="A49" s="10" t="s">
        <v>13</v>
      </c>
      <c r="B49" s="8" t="s">
        <v>12</v>
      </c>
      <c r="C49" s="8" t="s">
        <v>22</v>
      </c>
      <c r="D49" s="8" t="s">
        <v>14</v>
      </c>
      <c r="E49" s="8" t="s">
        <v>0</v>
      </c>
      <c r="F49" s="9">
        <f>F50</f>
        <v>489700</v>
      </c>
    </row>
    <row r="50" spans="1:6" ht="14.45" customHeight="1">
      <c r="A50" s="10" t="s">
        <v>32</v>
      </c>
      <c r="B50" s="8" t="s">
        <v>12</v>
      </c>
      <c r="C50" s="8" t="s">
        <v>22</v>
      </c>
      <c r="D50" s="8" t="s">
        <v>33</v>
      </c>
      <c r="E50" s="8" t="s">
        <v>0</v>
      </c>
      <c r="F50" s="9">
        <f>F51</f>
        <v>489700</v>
      </c>
    </row>
    <row r="51" spans="1:6" ht="44.25" customHeight="1">
      <c r="A51" s="10" t="s">
        <v>129</v>
      </c>
      <c r="B51" s="8" t="s">
        <v>12</v>
      </c>
      <c r="C51" s="8" t="s">
        <v>22</v>
      </c>
      <c r="D51" s="8" t="s">
        <v>44</v>
      </c>
      <c r="E51" s="11" t="s">
        <v>0</v>
      </c>
      <c r="F51" s="9">
        <f>F52+F53</f>
        <v>489700</v>
      </c>
    </row>
    <row r="52" spans="1:6" ht="57.6" customHeight="1">
      <c r="A52" s="12" t="s">
        <v>18</v>
      </c>
      <c r="B52" s="13" t="s">
        <v>12</v>
      </c>
      <c r="C52" s="13" t="s">
        <v>22</v>
      </c>
      <c r="D52" s="13" t="s">
        <v>44</v>
      </c>
      <c r="E52" s="13" t="s">
        <v>19</v>
      </c>
      <c r="F52" s="14">
        <v>376114</v>
      </c>
    </row>
    <row r="53" spans="1:6" ht="57.6" customHeight="1">
      <c r="A53" s="12" t="s">
        <v>18</v>
      </c>
      <c r="B53" s="13" t="s">
        <v>12</v>
      </c>
      <c r="C53" s="13" t="s">
        <v>22</v>
      </c>
      <c r="D53" s="13" t="s">
        <v>44</v>
      </c>
      <c r="E53" s="13" t="s">
        <v>20</v>
      </c>
      <c r="F53" s="14">
        <v>113586</v>
      </c>
    </row>
    <row r="54" spans="1:6" ht="28.9" customHeight="1">
      <c r="A54" s="7" t="s">
        <v>45</v>
      </c>
      <c r="B54" s="8" t="s">
        <v>22</v>
      </c>
      <c r="C54" s="8" t="s">
        <v>0</v>
      </c>
      <c r="D54" s="8" t="s">
        <v>0</v>
      </c>
      <c r="E54" s="8" t="s">
        <v>0</v>
      </c>
      <c r="F54" s="9">
        <f>F55+F59</f>
        <v>715859</v>
      </c>
    </row>
    <row r="55" spans="1:6" ht="14.45" customHeight="1">
      <c r="A55" s="7" t="s">
        <v>46</v>
      </c>
      <c r="B55" s="8" t="s">
        <v>22</v>
      </c>
      <c r="C55" s="8" t="s">
        <v>27</v>
      </c>
      <c r="D55" s="8" t="s">
        <v>0</v>
      </c>
      <c r="E55" s="8" t="s">
        <v>0</v>
      </c>
      <c r="F55" s="9">
        <f>F56</f>
        <v>15859</v>
      </c>
    </row>
    <row r="56" spans="1:6" ht="14.45" customHeight="1">
      <c r="A56" s="10" t="s">
        <v>13</v>
      </c>
      <c r="B56" s="8" t="s">
        <v>22</v>
      </c>
      <c r="C56" s="8" t="s">
        <v>27</v>
      </c>
      <c r="D56" s="8" t="s">
        <v>14</v>
      </c>
      <c r="E56" s="8" t="s">
        <v>0</v>
      </c>
      <c r="F56" s="9">
        <f>F57</f>
        <v>15859</v>
      </c>
    </row>
    <row r="57" spans="1:6" ht="14.45" customHeight="1">
      <c r="A57" s="10" t="s">
        <v>32</v>
      </c>
      <c r="B57" s="8" t="s">
        <v>22</v>
      </c>
      <c r="C57" s="8" t="s">
        <v>27</v>
      </c>
      <c r="D57" s="8" t="s">
        <v>33</v>
      </c>
      <c r="E57" s="8" t="s">
        <v>0</v>
      </c>
      <c r="F57" s="9">
        <f>F58</f>
        <v>15859</v>
      </c>
    </row>
    <row r="58" spans="1:6" ht="28.9" customHeight="1">
      <c r="A58" s="12" t="s">
        <v>24</v>
      </c>
      <c r="B58" s="13" t="s">
        <v>22</v>
      </c>
      <c r="C58" s="13" t="s">
        <v>27</v>
      </c>
      <c r="D58" s="13" t="s">
        <v>47</v>
      </c>
      <c r="E58" s="13" t="s">
        <v>25</v>
      </c>
      <c r="F58" s="14">
        <v>15859</v>
      </c>
    </row>
    <row r="59" spans="1:6" ht="43.35" customHeight="1">
      <c r="A59" s="7" t="s">
        <v>48</v>
      </c>
      <c r="B59" s="8" t="s">
        <v>22</v>
      </c>
      <c r="C59" s="8" t="s">
        <v>49</v>
      </c>
      <c r="D59" s="8" t="s">
        <v>0</v>
      </c>
      <c r="E59" s="8" t="s">
        <v>0</v>
      </c>
      <c r="F59" s="9">
        <f>F60</f>
        <v>700000</v>
      </c>
    </row>
    <row r="60" spans="1:6" ht="28.9" customHeight="1">
      <c r="A60" s="10" t="s">
        <v>50</v>
      </c>
      <c r="B60" s="8" t="s">
        <v>22</v>
      </c>
      <c r="C60" s="8" t="s">
        <v>49</v>
      </c>
      <c r="D60" s="8" t="s">
        <v>51</v>
      </c>
      <c r="E60" s="8" t="s">
        <v>0</v>
      </c>
      <c r="F60" s="9">
        <f>F61</f>
        <v>700000</v>
      </c>
    </row>
    <row r="61" spans="1:6" ht="43.35" customHeight="1">
      <c r="A61" s="10" t="s">
        <v>52</v>
      </c>
      <c r="B61" s="8" t="s">
        <v>22</v>
      </c>
      <c r="C61" s="8" t="s">
        <v>49</v>
      </c>
      <c r="D61" s="8" t="s">
        <v>53</v>
      </c>
      <c r="E61" s="8" t="s">
        <v>0</v>
      </c>
      <c r="F61" s="9">
        <f>F62</f>
        <v>700000</v>
      </c>
    </row>
    <row r="62" spans="1:6" ht="28.9" customHeight="1">
      <c r="A62" s="12" t="s">
        <v>24</v>
      </c>
      <c r="B62" s="13" t="s">
        <v>22</v>
      </c>
      <c r="C62" s="13" t="s">
        <v>49</v>
      </c>
      <c r="D62" s="13" t="s">
        <v>54</v>
      </c>
      <c r="E62" s="13" t="s">
        <v>25</v>
      </c>
      <c r="F62" s="14">
        <v>700000</v>
      </c>
    </row>
    <row r="63" spans="1:6" ht="14.45" customHeight="1">
      <c r="A63" s="7" t="s">
        <v>55</v>
      </c>
      <c r="B63" s="8" t="s">
        <v>27</v>
      </c>
      <c r="C63" s="8" t="s">
        <v>0</v>
      </c>
      <c r="D63" s="8" t="s">
        <v>0</v>
      </c>
      <c r="E63" s="8" t="s">
        <v>0</v>
      </c>
      <c r="F63" s="9">
        <f>F67+F72+F64</f>
        <v>401138.04000000004</v>
      </c>
    </row>
    <row r="64" spans="1:6" ht="14.45" customHeight="1">
      <c r="A64" s="15" t="s">
        <v>118</v>
      </c>
      <c r="B64" s="16" t="s">
        <v>27</v>
      </c>
      <c r="C64" s="16" t="s">
        <v>70</v>
      </c>
      <c r="D64" s="16" t="s">
        <v>119</v>
      </c>
      <c r="E64" s="17"/>
      <c r="F64" s="9">
        <f>F65</f>
        <v>200000</v>
      </c>
    </row>
    <row r="65" spans="1:6" ht="14.45" customHeight="1">
      <c r="A65" s="18" t="s">
        <v>120</v>
      </c>
      <c r="B65" s="19" t="s">
        <v>27</v>
      </c>
      <c r="C65" s="19" t="s">
        <v>70</v>
      </c>
      <c r="D65" s="19" t="s">
        <v>121</v>
      </c>
      <c r="E65" s="20">
        <v>244</v>
      </c>
      <c r="F65" s="21">
        <f>F66</f>
        <v>200000</v>
      </c>
    </row>
    <row r="66" spans="1:6" ht="14.45" customHeight="1">
      <c r="A66" s="18" t="s">
        <v>120</v>
      </c>
      <c r="B66" s="19" t="s">
        <v>27</v>
      </c>
      <c r="C66" s="19" t="s">
        <v>70</v>
      </c>
      <c r="D66" s="19" t="s">
        <v>122</v>
      </c>
      <c r="E66" s="20">
        <v>244</v>
      </c>
      <c r="F66" s="21">
        <v>200000</v>
      </c>
    </row>
    <row r="67" spans="1:6" ht="14.45" customHeight="1">
      <c r="A67" s="7" t="s">
        <v>56</v>
      </c>
      <c r="B67" s="8" t="s">
        <v>27</v>
      </c>
      <c r="C67" s="8" t="s">
        <v>49</v>
      </c>
      <c r="D67" s="8" t="s">
        <v>0</v>
      </c>
      <c r="E67" s="8" t="s">
        <v>0</v>
      </c>
      <c r="F67" s="9">
        <f>F68</f>
        <v>150738.04</v>
      </c>
    </row>
    <row r="68" spans="1:6" ht="28.9" customHeight="1">
      <c r="A68" s="10" t="s">
        <v>57</v>
      </c>
      <c r="B68" s="8" t="s">
        <v>27</v>
      </c>
      <c r="C68" s="8" t="s">
        <v>49</v>
      </c>
      <c r="D68" s="8" t="s">
        <v>58</v>
      </c>
      <c r="E68" s="8" t="s">
        <v>0</v>
      </c>
      <c r="F68" s="9">
        <f>F69</f>
        <v>150738.04</v>
      </c>
    </row>
    <row r="69" spans="1:6" ht="14.45" customHeight="1">
      <c r="A69" s="10" t="s">
        <v>59</v>
      </c>
      <c r="B69" s="8" t="s">
        <v>27</v>
      </c>
      <c r="C69" s="8" t="s">
        <v>49</v>
      </c>
      <c r="D69" s="8" t="s">
        <v>60</v>
      </c>
      <c r="E69" s="8" t="s">
        <v>0</v>
      </c>
      <c r="F69" s="9">
        <f>F70</f>
        <v>150738.04</v>
      </c>
    </row>
    <row r="70" spans="1:6" ht="31.5" customHeight="1">
      <c r="A70" s="10" t="s">
        <v>57</v>
      </c>
      <c r="B70" s="8" t="s">
        <v>27</v>
      </c>
      <c r="C70" s="8" t="s">
        <v>49</v>
      </c>
      <c r="D70" s="8" t="s">
        <v>61</v>
      </c>
      <c r="E70" s="11" t="s">
        <v>0</v>
      </c>
      <c r="F70" s="9">
        <f>F71</f>
        <v>150738.04</v>
      </c>
    </row>
    <row r="71" spans="1:6" ht="28.9" customHeight="1">
      <c r="A71" s="12" t="s">
        <v>24</v>
      </c>
      <c r="B71" s="13" t="s">
        <v>27</v>
      </c>
      <c r="C71" s="13" t="s">
        <v>49</v>
      </c>
      <c r="D71" s="13" t="s">
        <v>61</v>
      </c>
      <c r="E71" s="13" t="s">
        <v>25</v>
      </c>
      <c r="F71" s="14">
        <v>150738.04</v>
      </c>
    </row>
    <row r="72" spans="1:6" ht="14.45" customHeight="1">
      <c r="A72" s="7" t="s">
        <v>62</v>
      </c>
      <c r="B72" s="8" t="s">
        <v>27</v>
      </c>
      <c r="C72" s="8" t="s">
        <v>63</v>
      </c>
      <c r="D72" s="8" t="s">
        <v>0</v>
      </c>
      <c r="E72" s="8" t="s">
        <v>0</v>
      </c>
      <c r="F72" s="9">
        <f>F73</f>
        <v>50400</v>
      </c>
    </row>
    <row r="73" spans="1:6" ht="14.45" customHeight="1">
      <c r="A73" s="10" t="s">
        <v>64</v>
      </c>
      <c r="B73" s="8" t="s">
        <v>27</v>
      </c>
      <c r="C73" s="8" t="s">
        <v>63</v>
      </c>
      <c r="D73" s="8" t="s">
        <v>65</v>
      </c>
      <c r="E73" s="8" t="s">
        <v>0</v>
      </c>
      <c r="F73" s="9">
        <f>F74</f>
        <v>50400</v>
      </c>
    </row>
    <row r="74" spans="1:6" ht="14.45" customHeight="1">
      <c r="A74" s="10" t="s">
        <v>66</v>
      </c>
      <c r="B74" s="8" t="s">
        <v>27</v>
      </c>
      <c r="C74" s="8" t="s">
        <v>63</v>
      </c>
      <c r="D74" s="8" t="s">
        <v>67</v>
      </c>
      <c r="E74" s="8" t="s">
        <v>0</v>
      </c>
      <c r="F74" s="9">
        <f>F75</f>
        <v>50400</v>
      </c>
    </row>
    <row r="75" spans="1:6" ht="14.45" customHeight="1">
      <c r="A75" s="10" t="s">
        <v>128</v>
      </c>
      <c r="B75" s="8" t="s">
        <v>27</v>
      </c>
      <c r="C75" s="8" t="s">
        <v>63</v>
      </c>
      <c r="D75" s="8" t="s">
        <v>68</v>
      </c>
      <c r="E75" s="11" t="s">
        <v>0</v>
      </c>
      <c r="F75" s="9">
        <f>F76</f>
        <v>50400</v>
      </c>
    </row>
    <row r="76" spans="1:6" ht="28.9" customHeight="1">
      <c r="A76" s="12" t="s">
        <v>24</v>
      </c>
      <c r="B76" s="13" t="s">
        <v>27</v>
      </c>
      <c r="C76" s="13" t="s">
        <v>63</v>
      </c>
      <c r="D76" s="13" t="s">
        <v>68</v>
      </c>
      <c r="E76" s="13" t="s">
        <v>25</v>
      </c>
      <c r="F76" s="14">
        <v>50400</v>
      </c>
    </row>
    <row r="77" spans="1:6" ht="14.45" customHeight="1">
      <c r="A77" s="7" t="s">
        <v>69</v>
      </c>
      <c r="B77" s="8" t="s">
        <v>70</v>
      </c>
      <c r="C77" s="8" t="s">
        <v>0</v>
      </c>
      <c r="D77" s="8" t="s">
        <v>0</v>
      </c>
      <c r="E77" s="8" t="s">
        <v>0</v>
      </c>
      <c r="F77" s="9">
        <f>F78</f>
        <v>3192953.76</v>
      </c>
    </row>
    <row r="78" spans="1:6" ht="14.45" customHeight="1">
      <c r="A78" s="7" t="s">
        <v>71</v>
      </c>
      <c r="B78" s="8" t="s">
        <v>70</v>
      </c>
      <c r="C78" s="8" t="s">
        <v>22</v>
      </c>
      <c r="D78" s="8" t="s">
        <v>0</v>
      </c>
      <c r="E78" s="8" t="s">
        <v>0</v>
      </c>
      <c r="F78" s="9">
        <f>F79</f>
        <v>3192953.76</v>
      </c>
    </row>
    <row r="79" spans="1:6" ht="28.9" customHeight="1">
      <c r="A79" s="10" t="s">
        <v>72</v>
      </c>
      <c r="B79" s="8" t="s">
        <v>70</v>
      </c>
      <c r="C79" s="8" t="s">
        <v>22</v>
      </c>
      <c r="D79" s="8" t="s">
        <v>73</v>
      </c>
      <c r="E79" s="8" t="s">
        <v>0</v>
      </c>
      <c r="F79" s="9">
        <f>F80</f>
        <v>3192953.76</v>
      </c>
    </row>
    <row r="80" spans="1:6" ht="28.9" customHeight="1">
      <c r="A80" s="10" t="s">
        <v>74</v>
      </c>
      <c r="B80" s="8" t="s">
        <v>70</v>
      </c>
      <c r="C80" s="8" t="s">
        <v>22</v>
      </c>
      <c r="D80" s="8" t="s">
        <v>75</v>
      </c>
      <c r="E80" s="8" t="s">
        <v>0</v>
      </c>
      <c r="F80" s="9">
        <v>3192953.76</v>
      </c>
    </row>
    <row r="81" spans="1:6" ht="14.45" customHeight="1">
      <c r="A81" s="10" t="s">
        <v>127</v>
      </c>
      <c r="B81" s="8" t="s">
        <v>70</v>
      </c>
      <c r="C81" s="8" t="s">
        <v>22</v>
      </c>
      <c r="D81" s="8" t="s">
        <v>76</v>
      </c>
      <c r="E81" s="11" t="s">
        <v>0</v>
      </c>
      <c r="F81" s="9">
        <f>F82</f>
        <v>900000</v>
      </c>
    </row>
    <row r="82" spans="1:6" ht="28.9" customHeight="1">
      <c r="A82" s="12" t="s">
        <v>24</v>
      </c>
      <c r="B82" s="13" t="s">
        <v>70</v>
      </c>
      <c r="C82" s="13" t="s">
        <v>22</v>
      </c>
      <c r="D82" s="13" t="s">
        <v>76</v>
      </c>
      <c r="E82" s="13" t="s">
        <v>25</v>
      </c>
      <c r="F82" s="14">
        <v>900000</v>
      </c>
    </row>
    <row r="83" spans="1:6" ht="14.45" customHeight="1">
      <c r="A83" s="10" t="s">
        <v>126</v>
      </c>
      <c r="B83" s="8" t="s">
        <v>70</v>
      </c>
      <c r="C83" s="8" t="s">
        <v>22</v>
      </c>
      <c r="D83" s="8" t="s">
        <v>77</v>
      </c>
      <c r="E83" s="11" t="s">
        <v>0</v>
      </c>
      <c r="F83" s="9">
        <f>F84</f>
        <v>50000</v>
      </c>
    </row>
    <row r="84" spans="1:6" ht="28.9" customHeight="1">
      <c r="A84" s="12" t="s">
        <v>24</v>
      </c>
      <c r="B84" s="13" t="s">
        <v>70</v>
      </c>
      <c r="C84" s="13" t="s">
        <v>22</v>
      </c>
      <c r="D84" s="13" t="s">
        <v>77</v>
      </c>
      <c r="E84" s="13" t="s">
        <v>25</v>
      </c>
      <c r="F84" s="14">
        <v>50000</v>
      </c>
    </row>
    <row r="85" spans="1:6" ht="14.45" customHeight="1">
      <c r="A85" s="10" t="s">
        <v>125</v>
      </c>
      <c r="B85" s="8" t="s">
        <v>70</v>
      </c>
      <c r="C85" s="8" t="s">
        <v>22</v>
      </c>
      <c r="D85" s="8" t="s">
        <v>78</v>
      </c>
      <c r="E85" s="11" t="s">
        <v>0</v>
      </c>
      <c r="F85" s="9">
        <f>F86</f>
        <v>142953.76</v>
      </c>
    </row>
    <row r="86" spans="1:6" ht="28.9" customHeight="1">
      <c r="A86" s="12" t="s">
        <v>24</v>
      </c>
      <c r="B86" s="13" t="s">
        <v>70</v>
      </c>
      <c r="C86" s="13" t="s">
        <v>22</v>
      </c>
      <c r="D86" s="13" t="s">
        <v>78</v>
      </c>
      <c r="E86" s="13" t="s">
        <v>25</v>
      </c>
      <c r="F86" s="14">
        <v>142953.76</v>
      </c>
    </row>
    <row r="87" spans="1:6" ht="45" customHeight="1">
      <c r="A87" s="10" t="s">
        <v>123</v>
      </c>
      <c r="B87" s="8" t="s">
        <v>70</v>
      </c>
      <c r="C87" s="8" t="s">
        <v>22</v>
      </c>
      <c r="D87" s="8" t="s">
        <v>79</v>
      </c>
      <c r="E87" s="11" t="s">
        <v>0</v>
      </c>
      <c r="F87" s="9">
        <f>F88</f>
        <v>2000000</v>
      </c>
    </row>
    <row r="88" spans="1:6" ht="28.9" customHeight="1">
      <c r="A88" s="12" t="s">
        <v>24</v>
      </c>
      <c r="B88" s="13" t="s">
        <v>70</v>
      </c>
      <c r="C88" s="13" t="s">
        <v>22</v>
      </c>
      <c r="D88" s="13" t="s">
        <v>79</v>
      </c>
      <c r="E88" s="13" t="s">
        <v>25</v>
      </c>
      <c r="F88" s="14">
        <v>2000000</v>
      </c>
    </row>
    <row r="89" spans="1:6" ht="45.75" customHeight="1">
      <c r="A89" s="10" t="s">
        <v>124</v>
      </c>
      <c r="B89" s="8" t="s">
        <v>70</v>
      </c>
      <c r="C89" s="8" t="s">
        <v>22</v>
      </c>
      <c r="D89" s="22" t="s">
        <v>80</v>
      </c>
      <c r="E89" s="11" t="s">
        <v>0</v>
      </c>
      <c r="F89" s="9">
        <f>F90</f>
        <v>100000</v>
      </c>
    </row>
    <row r="90" spans="1:6" ht="28.9" customHeight="1">
      <c r="A90" s="12" t="s">
        <v>24</v>
      </c>
      <c r="B90" s="13" t="s">
        <v>70</v>
      </c>
      <c r="C90" s="13" t="s">
        <v>22</v>
      </c>
      <c r="D90" s="13" t="s">
        <v>80</v>
      </c>
      <c r="E90" s="13" t="s">
        <v>25</v>
      </c>
      <c r="F90" s="14">
        <v>100000</v>
      </c>
    </row>
    <row r="91" spans="1:6" ht="14.45" customHeight="1">
      <c r="A91" s="7" t="s">
        <v>81</v>
      </c>
      <c r="B91" s="8" t="s">
        <v>82</v>
      </c>
      <c r="C91" s="8" t="s">
        <v>0</v>
      </c>
      <c r="D91" s="8" t="s">
        <v>0</v>
      </c>
      <c r="E91" s="8" t="s">
        <v>0</v>
      </c>
      <c r="F91" s="9">
        <f>F92</f>
        <v>500000</v>
      </c>
    </row>
    <row r="92" spans="1:6" ht="14.45" customHeight="1">
      <c r="A92" s="7" t="s">
        <v>83</v>
      </c>
      <c r="B92" s="8" t="s">
        <v>82</v>
      </c>
      <c r="C92" s="8" t="s">
        <v>27</v>
      </c>
      <c r="D92" s="8" t="s">
        <v>0</v>
      </c>
      <c r="E92" s="8" t="s">
        <v>0</v>
      </c>
      <c r="F92" s="9">
        <f>F93</f>
        <v>500000</v>
      </c>
    </row>
    <row r="93" spans="1:6" ht="28.9" customHeight="1">
      <c r="A93" s="10" t="s">
        <v>84</v>
      </c>
      <c r="B93" s="8" t="s">
        <v>82</v>
      </c>
      <c r="C93" s="8" t="s">
        <v>27</v>
      </c>
      <c r="D93" s="8" t="s">
        <v>85</v>
      </c>
      <c r="E93" s="8" t="s">
        <v>0</v>
      </c>
      <c r="F93" s="9">
        <f>F94</f>
        <v>500000</v>
      </c>
    </row>
    <row r="94" spans="1:6" ht="14.45" customHeight="1">
      <c r="A94" s="10" t="s">
        <v>86</v>
      </c>
      <c r="B94" s="8" t="s">
        <v>82</v>
      </c>
      <c r="C94" s="8" t="s">
        <v>27</v>
      </c>
      <c r="D94" s="8" t="s">
        <v>87</v>
      </c>
      <c r="E94" s="8" t="s">
        <v>0</v>
      </c>
      <c r="F94" s="9">
        <f>F95</f>
        <v>500000</v>
      </c>
    </row>
    <row r="95" spans="1:6" ht="28.9" customHeight="1">
      <c r="A95" s="12" t="s">
        <v>24</v>
      </c>
      <c r="B95" s="13" t="s">
        <v>82</v>
      </c>
      <c r="C95" s="13" t="s">
        <v>27</v>
      </c>
      <c r="D95" s="13" t="s">
        <v>88</v>
      </c>
      <c r="E95" s="13" t="s">
        <v>25</v>
      </c>
      <c r="F95" s="14">
        <v>500000</v>
      </c>
    </row>
    <row r="96" spans="1:6" ht="14.45" customHeight="1">
      <c r="A96" s="7" t="s">
        <v>89</v>
      </c>
      <c r="B96" s="8" t="s">
        <v>90</v>
      </c>
      <c r="C96" s="8" t="s">
        <v>0</v>
      </c>
      <c r="D96" s="8" t="s">
        <v>0</v>
      </c>
      <c r="E96" s="8" t="s">
        <v>0</v>
      </c>
      <c r="F96" s="9">
        <f>F97</f>
        <v>887000</v>
      </c>
    </row>
    <row r="97" spans="1:6" ht="14.45" customHeight="1">
      <c r="A97" s="7" t="s">
        <v>91</v>
      </c>
      <c r="B97" s="8" t="s">
        <v>90</v>
      </c>
      <c r="C97" s="8" t="s">
        <v>22</v>
      </c>
      <c r="D97" s="8" t="s">
        <v>0</v>
      </c>
      <c r="E97" s="8" t="s">
        <v>0</v>
      </c>
      <c r="F97" s="9">
        <f>F98</f>
        <v>887000</v>
      </c>
    </row>
    <row r="98" spans="1:6" ht="28.9" customHeight="1">
      <c r="A98" s="10" t="s">
        <v>92</v>
      </c>
      <c r="B98" s="8" t="s">
        <v>90</v>
      </c>
      <c r="C98" s="8" t="s">
        <v>22</v>
      </c>
      <c r="D98" s="8" t="s">
        <v>93</v>
      </c>
      <c r="E98" s="8" t="s">
        <v>0</v>
      </c>
      <c r="F98" s="9">
        <f>F99+F102</f>
        <v>887000</v>
      </c>
    </row>
    <row r="99" spans="1:6" ht="28.9" customHeight="1">
      <c r="A99" s="10" t="s">
        <v>94</v>
      </c>
      <c r="B99" s="8" t="s">
        <v>90</v>
      </c>
      <c r="C99" s="8" t="s">
        <v>22</v>
      </c>
      <c r="D99" s="8" t="s">
        <v>95</v>
      </c>
      <c r="E99" s="8" t="s">
        <v>0</v>
      </c>
      <c r="F99" s="9">
        <f>F100+F101</f>
        <v>387000</v>
      </c>
    </row>
    <row r="100" spans="1:6" ht="28.9" customHeight="1">
      <c r="A100" s="12" t="s">
        <v>24</v>
      </c>
      <c r="B100" s="13" t="s">
        <v>90</v>
      </c>
      <c r="C100" s="13" t="s">
        <v>22</v>
      </c>
      <c r="D100" s="13" t="s">
        <v>96</v>
      </c>
      <c r="E100" s="13" t="s">
        <v>25</v>
      </c>
      <c r="F100" s="14">
        <v>150000</v>
      </c>
    </row>
    <row r="101" spans="1:6" ht="14.45" customHeight="1">
      <c r="A101" s="12" t="s">
        <v>97</v>
      </c>
      <c r="B101" s="13" t="s">
        <v>90</v>
      </c>
      <c r="C101" s="13" t="s">
        <v>22</v>
      </c>
      <c r="D101" s="13" t="s">
        <v>96</v>
      </c>
      <c r="E101" s="13" t="s">
        <v>98</v>
      </c>
      <c r="F101" s="14">
        <v>237000</v>
      </c>
    </row>
    <row r="102" spans="1:6" ht="19.5" customHeight="1">
      <c r="A102" s="10" t="s">
        <v>99</v>
      </c>
      <c r="B102" s="8" t="s">
        <v>90</v>
      </c>
      <c r="C102" s="8" t="s">
        <v>22</v>
      </c>
      <c r="D102" s="8" t="s">
        <v>100</v>
      </c>
      <c r="E102" s="8" t="s">
        <v>0</v>
      </c>
      <c r="F102" s="9">
        <f>F103</f>
        <v>500000</v>
      </c>
    </row>
    <row r="103" spans="1:6" ht="14.45" customHeight="1">
      <c r="A103" s="12" t="s">
        <v>97</v>
      </c>
      <c r="B103" s="13" t="s">
        <v>90</v>
      </c>
      <c r="C103" s="13" t="s">
        <v>22</v>
      </c>
      <c r="D103" s="13" t="s">
        <v>101</v>
      </c>
      <c r="E103" s="13" t="s">
        <v>98</v>
      </c>
      <c r="F103" s="14">
        <v>500000</v>
      </c>
    </row>
    <row r="104" spans="1:6" ht="14.45" customHeight="1">
      <c r="A104" s="7" t="s">
        <v>102</v>
      </c>
      <c r="B104" s="8" t="s">
        <v>103</v>
      </c>
      <c r="C104" s="8" t="s">
        <v>0</v>
      </c>
      <c r="D104" s="8" t="s">
        <v>0</v>
      </c>
      <c r="E104" s="8" t="s">
        <v>0</v>
      </c>
      <c r="F104" s="9">
        <f>F105</f>
        <v>400000</v>
      </c>
    </row>
    <row r="105" spans="1:6" ht="16.5" customHeight="1">
      <c r="A105" s="7" t="s">
        <v>104</v>
      </c>
      <c r="B105" s="8" t="s">
        <v>103</v>
      </c>
      <c r="C105" s="8" t="s">
        <v>70</v>
      </c>
      <c r="D105" s="8" t="s">
        <v>0</v>
      </c>
      <c r="E105" s="8" t="s">
        <v>0</v>
      </c>
      <c r="F105" s="9">
        <f>F106</f>
        <v>400000</v>
      </c>
    </row>
    <row r="106" spans="1:6" ht="28.9" customHeight="1">
      <c r="A106" s="10" t="s">
        <v>105</v>
      </c>
      <c r="B106" s="8" t="s">
        <v>103</v>
      </c>
      <c r="C106" s="8" t="s">
        <v>70</v>
      </c>
      <c r="D106" s="8" t="s">
        <v>106</v>
      </c>
      <c r="E106" s="8" t="s">
        <v>0</v>
      </c>
      <c r="F106" s="9">
        <f>F107</f>
        <v>400000</v>
      </c>
    </row>
    <row r="107" spans="1:6" ht="14.45" customHeight="1">
      <c r="A107" s="10" t="s">
        <v>107</v>
      </c>
      <c r="B107" s="8" t="s">
        <v>103</v>
      </c>
      <c r="C107" s="8" t="s">
        <v>70</v>
      </c>
      <c r="D107" s="8" t="s">
        <v>108</v>
      </c>
      <c r="E107" s="8" t="s">
        <v>0</v>
      </c>
      <c r="F107" s="9">
        <f>F108</f>
        <v>400000</v>
      </c>
    </row>
    <row r="108" spans="1:6" ht="28.9" customHeight="1">
      <c r="A108" s="12" t="s">
        <v>24</v>
      </c>
      <c r="B108" s="13" t="s">
        <v>103</v>
      </c>
      <c r="C108" s="13" t="s">
        <v>70</v>
      </c>
      <c r="D108" s="13" t="s">
        <v>109</v>
      </c>
      <c r="E108" s="13" t="s">
        <v>25</v>
      </c>
      <c r="F108" s="14">
        <v>400000</v>
      </c>
    </row>
    <row r="109" spans="1:6" ht="28.9" customHeight="1">
      <c r="A109" s="7" t="s">
        <v>110</v>
      </c>
      <c r="B109" s="8" t="s">
        <v>111</v>
      </c>
      <c r="C109" s="8" t="s">
        <v>0</v>
      </c>
      <c r="D109" s="8" t="s">
        <v>0</v>
      </c>
      <c r="E109" s="8" t="s">
        <v>0</v>
      </c>
      <c r="F109" s="9">
        <f>F110</f>
        <v>615781.34000000008</v>
      </c>
    </row>
    <row r="110" spans="1:6" ht="14.45" customHeight="1">
      <c r="A110" s="7" t="s">
        <v>112</v>
      </c>
      <c r="B110" s="8" t="s">
        <v>111</v>
      </c>
      <c r="C110" s="8" t="s">
        <v>22</v>
      </c>
      <c r="D110" s="8" t="s">
        <v>0</v>
      </c>
      <c r="E110" s="8" t="s">
        <v>0</v>
      </c>
      <c r="F110" s="9">
        <f>F111</f>
        <v>615781.34000000008</v>
      </c>
    </row>
    <row r="111" spans="1:6" ht="14.45" customHeight="1">
      <c r="A111" s="10" t="s">
        <v>13</v>
      </c>
      <c r="B111" s="8" t="s">
        <v>111</v>
      </c>
      <c r="C111" s="8" t="s">
        <v>22</v>
      </c>
      <c r="D111" s="8" t="s">
        <v>14</v>
      </c>
      <c r="E111" s="8" t="s">
        <v>0</v>
      </c>
      <c r="F111" s="9">
        <f>F112</f>
        <v>615781.34000000008</v>
      </c>
    </row>
    <row r="112" spans="1:6" ht="14.45" customHeight="1">
      <c r="A112" s="10" t="s">
        <v>113</v>
      </c>
      <c r="B112" s="8" t="s">
        <v>111</v>
      </c>
      <c r="C112" s="8" t="s">
        <v>22</v>
      </c>
      <c r="D112" s="8" t="s">
        <v>114</v>
      </c>
      <c r="E112" s="8" t="s">
        <v>0</v>
      </c>
      <c r="F112" s="9">
        <f>F113</f>
        <v>615781.34000000008</v>
      </c>
    </row>
    <row r="113" spans="1:6" ht="14.45" customHeight="1">
      <c r="A113" s="12" t="s">
        <v>113</v>
      </c>
      <c r="B113" s="13" t="s">
        <v>111</v>
      </c>
      <c r="C113" s="13" t="s">
        <v>22</v>
      </c>
      <c r="D113" s="13" t="s">
        <v>115</v>
      </c>
      <c r="E113" s="13" t="s">
        <v>116</v>
      </c>
      <c r="F113" s="14">
        <f>580585.28+35196.06</f>
        <v>615781.34000000008</v>
      </c>
    </row>
  </sheetData>
  <mergeCells count="2">
    <mergeCell ref="A2:F2"/>
    <mergeCell ref="A3:F3"/>
  </mergeCells>
  <pageMargins left="0.39370080000000002" right="0.39370080000000002" top="0.39370080000000002" bottom="0.39370080000000002" header="0.3" footer="0.3"/>
  <pageSetup paperSize="9" scale="9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2016-12-26T05:04:52Z</dcterms:modified>
</cp:coreProperties>
</file>